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<sst xmlns="http://schemas.openxmlformats.org/spreadsheetml/2006/main" count="126" uniqueCount="125">
  <si>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</si>
  <si>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</si>
  <si>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</si>
  <si>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</si>
  <si>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</si>
  <si>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</si>
  <si>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</si>
  <si>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</si>
  <si>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</si>
  <si>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</si>
  <si>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</si>
  <si>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</si>
  <si>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</si>
  <si>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</si>
  <si>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</si>
  <si>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</si>
  <si>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</si>
  <si>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</si>
  <si>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</si>
  <si>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</si>
  <si>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</si>
  <si>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</si>
  <si>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</si>
  <si>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</si>
  <si>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</si>
  <si>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</si>
  <si>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</si>
  <si>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</si>
  <si>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</si>
  <si>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</si>
  <si>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</si>
  <si>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</si>
  <si>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</si>
  <si>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</si>
  <si>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</si>
  <si>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</si>
  <si>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</si>
  <si>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</si>
  <si>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</si>
  <si>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</si>
  <si>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</si>
  <si>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</si>
  <si>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</si>
  <si>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</si>
  <si>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</si>
  <si>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</si>
  <si>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</si>
  <si>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</si>
  <si>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</si>
  <si>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</si>
  <si>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</si>
  <si>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</si>
  <si>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</si>
  <si>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</si>
  <si>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</si>
  <si>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</si>
  <si>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</si>
  <si>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</si>
  <si>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</si>
  <si>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</si>
  <si>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</si>
  <si>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</si>
  <si>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</si>
  <si>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</si>
  <si>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</si>
  <si>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</si>
  <si>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</si>
  <si>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</si>
  <si>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</si>
  <si>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</si>
  <si>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</si>
  <si>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</si>
  <si>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</si>
  <si>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</si>
  <si>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</si>
  <si>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</si>
  <si>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</si>
  <si>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</si>
  <si>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</si>
  <si>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</si>
  <si>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</si>
  <si>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</si>
  <si>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</si>
  <si>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</si>
  <si>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</si>
  <si>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</si>
  <si>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</si>
  <si>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</si>
  <si>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</si>
  <si>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</si>
  <si>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</si>
  <si>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</si>
  <si>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</si>
  <si>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</si>
  <si>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</si>
  <si>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</si>
  <si>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</si>
  <si>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</si>
  <si>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</si>
  <si>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</si>
  <si>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</si>
  <si>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</si>
  <si>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</si>
  <si>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</si>
  <si>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</si>
  <si>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</si>
  <si>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</si>
  <si>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</si>
  <si>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</si>
  <si>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</si>
  <si>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</si>
  <si>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</si>
  <si>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</si>
  <si>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</si>
  <si>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</si>
  <si>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</si>
  <si>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</si>
  <si>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</si>
  <si>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</si>
  <si>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Septiembre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</si>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</sst>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8" fillId="0" borderId="0"/>
    <xf numFmtId="168" fontId="8" fillId="0" borderId="0"/>
  </cellStyleXfs>
  <cellXfs count="43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/>
    <xf numFmtId="0" fontId="7" fillId="3" borderId="0" xfId="2" applyFont="1" applyFill="1" applyBorder="1"/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167" fontId="8" fillId="3" borderId="0" xfId="3" applyFont="1" applyFill="1" applyBorder="1"/>
    <xf numFmtId="0" fontId="8" fillId="3" borderId="0" xfId="2" applyFont="1" applyFill="1" applyBorder="1" applyAlignment="1">
      <alignment vertical="center"/>
    </xf>
    <xf numFmtId="0" fontId="7" fillId="3" borderId="10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7" fillId="3" borderId="0" xfId="2" applyFont="1" applyFill="1" applyBorder="1" applyAlignment="1"/>
    <xf numFmtId="0" fontId="8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Alignment="1">
      <alignment horizontal="center"/>
    </xf>
    <xf numFmtId="0" fontId="9" fillId="3" borderId="0" xfId="2" applyFont="1" applyFill="1" applyBorder="1" applyAlignment="1">
      <alignment horizontal="left" vertical="top" wrapText="1"/>
    </xf>
    <xf numFmtId="0" fontId="8" fillId="3" borderId="10" xfId="2" applyFont="1" applyFill="1" applyBorder="1" applyAlignment="1" applyProtection="1">
      <alignment horizontal="center" vertical="top"/>
      <protection locked="0"/>
    </xf>
    <xf numFmtId="0" fontId="7" fillId="3" borderId="2" xfId="2" applyFont="1" applyFill="1" applyBorder="1" applyAlignment="1" applyProtection="1">
      <alignment horizontal="center"/>
      <protection locked="0"/>
    </xf>
    <xf numFmtId="0" fontId="7" fillId="0" borderId="2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topLeftCell="A70" zoomScale="60" zoomScaleNormal="120" workbookViewId="0">
      <selection activeCell="F82" sqref="F8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4671416.16</v>
      </c>
      <c r="C6" s="9">
        <f>SUM(C7:C13)</f>
        <v>-10097384.629999999</v>
      </c>
      <c r="D6" s="5" t="s">
        <v>6</v>
      </c>
      <c r="E6" s="9">
        <f>SUM(E7:E15)</f>
        <v>335801.69999999949</v>
      </c>
      <c r="F6" s="9">
        <f>SUM(F7:F15)</f>
        <v>9796908.1199999992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2779853.36</v>
      </c>
      <c r="F7" s="9">
        <v>1411033.36</v>
      </c>
    </row>
    <row r="8" spans="1:6" x14ac:dyDescent="0.2">
      <c r="A8" s="10" t="s">
        <v>9</v>
      </c>
      <c r="B8" s="9">
        <v>4652480.5</v>
      </c>
      <c r="C8" s="9">
        <v>-10116320.289999999</v>
      </c>
      <c r="D8" s="11" t="s">
        <v>10</v>
      </c>
      <c r="E8" s="9">
        <v>240610.13</v>
      </c>
      <c r="F8" s="9">
        <v>1399764.41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-707114.33</v>
      </c>
      <c r="F13" s="9">
        <v>876648.85</v>
      </c>
    </row>
    <row r="14" spans="1:6" x14ac:dyDescent="0.2">
      <c r="A14" s="3" t="s">
        <v>21</v>
      </c>
      <c r="B14" s="9">
        <f>SUM(B15:B21)</f>
        <v>46194236.780000001</v>
      </c>
      <c r="C14" s="9">
        <f>SUM(C15:C21)</f>
        <v>43503658.440000005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45206266.460000001</v>
      </c>
      <c r="C15" s="9">
        <v>43130776.200000003</v>
      </c>
      <c r="D15" s="11" t="s">
        <v>24</v>
      </c>
      <c r="E15" s="9">
        <v>-1776672.57</v>
      </c>
      <c r="F15" s="9">
        <v>6310336.3899999997</v>
      </c>
    </row>
    <row r="16" spans="1:6" x14ac:dyDescent="0.2">
      <c r="A16" s="10" t="s">
        <v>25</v>
      </c>
      <c r="B16" s="9">
        <v>29765.75</v>
      </c>
      <c r="C16" s="9">
        <v>38465.75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953304.57</v>
      </c>
      <c r="C17" s="9">
        <v>334416.49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4900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526458.94999999995</v>
      </c>
      <c r="C22" s="9">
        <f>SUM(C23:C27)</f>
        <v>184807.3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526458.94999999995</v>
      </c>
      <c r="C23" s="9">
        <v>184807.3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557932.96</v>
      </c>
      <c r="F39" s="9">
        <f>SUM(F40:F42)</f>
        <v>-258807.04000000001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552704.48</v>
      </c>
      <c r="F42" s="9">
        <v>-264035.52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51392111.890000001</v>
      </c>
      <c r="C44" s="7">
        <f>C6+C14+C22+C28+C34+C35+C38</f>
        <v>33591081.110000007</v>
      </c>
      <c r="D44" s="8" t="s">
        <v>80</v>
      </c>
      <c r="E44" s="7">
        <f>E6+E16+E20+E23+E24+E28+E35+E39</f>
        <v>893734.65999999945</v>
      </c>
      <c r="F44" s="7">
        <f>F6+F16+F20+F23+F24+F28+F35+F39</f>
        <v>9538101.0800000001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12634700.76</v>
      </c>
      <c r="C50" s="9">
        <v>11288209.380000001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-1970911.89</v>
      </c>
      <c r="C52" s="9">
        <v>-1970911.89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893734.65999999945</v>
      </c>
      <c r="F56" s="7">
        <f>F54+F44</f>
        <v>9538101.0800000001</v>
      </c>
    </row>
    <row r="57" spans="1:6" x14ac:dyDescent="0.2">
      <c r="A57" s="12" t="s">
        <v>100</v>
      </c>
      <c r="B57" s="7">
        <f>SUM(B47:B55)</f>
        <v>73296808.120000005</v>
      </c>
      <c r="C57" s="7">
        <f>SUM(C47:C55)</f>
        <v>71950316.739999995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124688920.01000001</v>
      </c>
      <c r="C59" s="7">
        <f>C44+C57</f>
        <v>105541397.84999999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89806950.049999997</v>
      </c>
      <c r="F60" s="9">
        <f>SUM(F61:F63)</f>
        <v>83031304.049999997</v>
      </c>
    </row>
    <row r="61" spans="1:6" x14ac:dyDescent="0.2">
      <c r="A61" s="13"/>
      <c r="B61" s="9"/>
      <c r="C61" s="9"/>
      <c r="D61" s="5" t="s">
        <v>104</v>
      </c>
      <c r="E61" s="9">
        <v>89806950.049999997</v>
      </c>
      <c r="F61" s="9">
        <v>83031304.049999997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33988235.299999997</v>
      </c>
      <c r="F65" s="9">
        <f>SUM(F66:F70)</f>
        <v>12971992.720000001</v>
      </c>
    </row>
    <row r="66" spans="1:7" x14ac:dyDescent="0.2">
      <c r="A66" s="13"/>
      <c r="B66" s="9"/>
      <c r="C66" s="9"/>
      <c r="D66" s="5" t="s">
        <v>108</v>
      </c>
      <c r="E66" s="9">
        <v>19451831.239999998</v>
      </c>
      <c r="F66" s="9">
        <v>4348269.08</v>
      </c>
    </row>
    <row r="67" spans="1:7" x14ac:dyDescent="0.2">
      <c r="A67" s="13"/>
      <c r="B67" s="9"/>
      <c r="C67" s="9"/>
      <c r="D67" s="5" t="s">
        <v>109</v>
      </c>
      <c r="E67" s="9">
        <v>14536404.060000001</v>
      </c>
      <c r="F67" s="9">
        <v>8623723.6400000006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123795185.34999999</v>
      </c>
      <c r="F76" s="7">
        <f>F60+F65+F72</f>
        <v>96003296.769999996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124688920.00999999</v>
      </c>
      <c r="F78" s="7">
        <f>F56+F76</f>
        <v>105541397.84999999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8" t="s">
        <v>120</v>
      </c>
      <c r="B80" s="38"/>
      <c r="C80" s="38"/>
      <c r="D80" s="38"/>
      <c r="E80" s="38"/>
      <c r="F80" s="38"/>
      <c r="G80" s="38"/>
    </row>
    <row r="81" spans="1:7" ht="12.75" x14ac:dyDescent="0.2">
      <c r="A81" s="27"/>
      <c r="B81" s="28"/>
      <c r="C81" s="29"/>
      <c r="D81" s="29"/>
      <c r="E81" s="26"/>
      <c r="F81" s="30"/>
      <c r="G81" s="28"/>
    </row>
    <row r="82" spans="1:7" ht="12.75" x14ac:dyDescent="0.2">
      <c r="A82" s="39"/>
      <c r="B82" s="39"/>
      <c r="C82" s="29"/>
      <c r="D82" s="31"/>
      <c r="E82" s="31"/>
      <c r="F82" s="32"/>
      <c r="G82" s="32"/>
    </row>
    <row r="83" spans="1:7" ht="12.75" x14ac:dyDescent="0.2">
      <c r="A83" s="40" t="s">
        <v>121</v>
      </c>
      <c r="B83" s="40"/>
      <c r="C83" s="33"/>
      <c r="D83" s="41" t="s">
        <v>122</v>
      </c>
      <c r="E83" s="41"/>
      <c r="F83" s="42"/>
      <c r="G83" s="42"/>
    </row>
    <row r="84" spans="1:7" ht="12.75" x14ac:dyDescent="0.2">
      <c r="A84" s="36" t="s">
        <v>123</v>
      </c>
      <c r="B84" s="36"/>
      <c r="C84" s="34"/>
      <c r="D84" s="37" t="s">
        <v>124</v>
      </c>
      <c r="E84" s="37"/>
      <c r="F84" s="37"/>
      <c r="G84" s="37"/>
    </row>
    <row r="85" spans="1:7" ht="15" x14ac:dyDescent="0.25">
      <c r="A85" s="26"/>
      <c r="B85" s="26"/>
      <c r="C85" s="35"/>
      <c r="D85" s="26"/>
      <c r="E85" s="26"/>
      <c r="F85" s="26"/>
      <c r="G85" s="25"/>
    </row>
  </sheetData>
  <mergeCells count="9">
    <mergeCell ref="A1:F1"/>
    <mergeCell ref="A84:B84"/>
    <mergeCell ref="D84:E84"/>
    <mergeCell ref="F84:G84"/>
    <mergeCell ref="A80:G80"/>
    <mergeCell ref="A82:B82"/>
    <mergeCell ref="A83:B83"/>
    <mergeCell ref="D83:E83"/>
    <mergeCell ref="F83:G83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2018-05-16T18:11:35Z</dcterms:modified>
</cp:coreProperties>
</file>